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Sheet1!$A$1:$I$184</definedName>
  </definedNames>
  <calcPr calcId="124519"/>
</workbook>
</file>

<file path=xl/calcChain.xml><?xml version="1.0" encoding="utf-8"?>
<calcChain xmlns="http://schemas.openxmlformats.org/spreadsheetml/2006/main">
  <c r="H57" i="1"/>
  <c r="H56"/>
  <c r="I47"/>
  <c r="F47"/>
  <c r="G47"/>
  <c r="H47"/>
  <c r="E47"/>
  <c r="F35"/>
  <c r="G35"/>
  <c r="H35"/>
  <c r="I35"/>
  <c r="E35"/>
  <c r="I13"/>
  <c r="H13"/>
  <c r="G13"/>
  <c r="F13"/>
  <c r="E13"/>
  <c r="H151"/>
  <c r="G151"/>
  <c r="F151"/>
  <c r="E151"/>
  <c r="G57"/>
  <c r="F57"/>
  <c r="E57"/>
  <c r="G56"/>
  <c r="F56"/>
  <c r="E56"/>
</calcChain>
</file>

<file path=xl/sharedStrings.xml><?xml version="1.0" encoding="utf-8"?>
<sst xmlns="http://schemas.openxmlformats.org/spreadsheetml/2006/main" count="234" uniqueCount="144">
  <si>
    <t>Jumlah konsumsi listrik Kabupaten Pati pada masing-masing sektor</t>
  </si>
  <si>
    <t>No</t>
  </si>
  <si>
    <t>Sektor</t>
  </si>
  <si>
    <t>Jumlah penggunaan listrik (MWH)</t>
  </si>
  <si>
    <t>Rumah tangga</t>
  </si>
  <si>
    <t>Industri</t>
  </si>
  <si>
    <t>Sosial</t>
  </si>
  <si>
    <t>Bisnis</t>
  </si>
  <si>
    <t>Kantor pemerintah</t>
  </si>
  <si>
    <t>PJU</t>
  </si>
  <si>
    <t>Jumlah</t>
  </si>
  <si>
    <t>Jumlah penggunaan bahan bakar minyak di transportasi jalan</t>
  </si>
  <si>
    <t>Jenis BBM</t>
  </si>
  <si>
    <t>satuan</t>
  </si>
  <si>
    <t>Jumlah penggunaan</t>
  </si>
  <si>
    <t>Solar</t>
  </si>
  <si>
    <t>Biosolar</t>
  </si>
  <si>
    <t>Premium</t>
  </si>
  <si>
    <t>Pertalite</t>
  </si>
  <si>
    <t>Pertamax</t>
  </si>
  <si>
    <t>Sumber</t>
  </si>
  <si>
    <t>Jumlah penggunaan bahan bakar pada industri manufaktur</t>
  </si>
  <si>
    <t>KL</t>
  </si>
  <si>
    <t xml:space="preserve">Solar </t>
  </si>
  <si>
    <t>Minyak tanah</t>
  </si>
  <si>
    <t>Batubara</t>
  </si>
  <si>
    <t>Gas alam</t>
  </si>
  <si>
    <t>LPG</t>
  </si>
  <si>
    <t>Ton</t>
  </si>
  <si>
    <t>MSCF</t>
  </si>
  <si>
    <t>Jumlah Penggunaan</t>
  </si>
  <si>
    <t>Jumlah kendaraan darat</t>
  </si>
  <si>
    <t>Jenis kendaraan</t>
  </si>
  <si>
    <t>Sepeda motor</t>
  </si>
  <si>
    <t>Mobil penumpang</t>
  </si>
  <si>
    <t>Mobil barang/truk</t>
  </si>
  <si>
    <t>Bus</t>
  </si>
  <si>
    <t>Kendaraan khusus</t>
  </si>
  <si>
    <t>Jumlah ternak dan unggas</t>
  </si>
  <si>
    <t>Jenis ternak</t>
  </si>
  <si>
    <t>Sapi potong</t>
  </si>
  <si>
    <t>Sapi perah</t>
  </si>
  <si>
    <t>Kuda</t>
  </si>
  <si>
    <t>Kerbau</t>
  </si>
  <si>
    <t>Babi</t>
  </si>
  <si>
    <t>Kambing</t>
  </si>
  <si>
    <t>Domba</t>
  </si>
  <si>
    <t>Ayam Kampung</t>
  </si>
  <si>
    <t>Ayam pedaging</t>
  </si>
  <si>
    <t>Ayam petelur</t>
  </si>
  <si>
    <t>Itik</t>
  </si>
  <si>
    <t>Puyuh</t>
  </si>
  <si>
    <t>Jenis biomasa</t>
  </si>
  <si>
    <t>Padi sawah</t>
  </si>
  <si>
    <t>Padi ladang</t>
  </si>
  <si>
    <t>Tebu</t>
  </si>
  <si>
    <t>Hutan yang dibakar</t>
  </si>
  <si>
    <t>Jumlah biogas</t>
  </si>
  <si>
    <t>Uraian</t>
  </si>
  <si>
    <t>Jumlah ternak</t>
  </si>
  <si>
    <t>KK penerima gas</t>
  </si>
  <si>
    <t>Data luas panen tanaman pangan</t>
  </si>
  <si>
    <t>Jenis komoditas</t>
  </si>
  <si>
    <t>Jagung</t>
  </si>
  <si>
    <t>Kedelai</t>
  </si>
  <si>
    <t>Kacang tanah</t>
  </si>
  <si>
    <t>Kacang hijau</t>
  </si>
  <si>
    <t>Ubi kayu</t>
  </si>
  <si>
    <t>Ubi jalar</t>
  </si>
  <si>
    <t>Data penggunaan pupuk</t>
  </si>
  <si>
    <t>Jenis pupuk</t>
  </si>
  <si>
    <t>Organik</t>
  </si>
  <si>
    <t>NPK</t>
  </si>
  <si>
    <t>ZA</t>
  </si>
  <si>
    <t>Urea</t>
  </si>
  <si>
    <t>SP36</t>
  </si>
  <si>
    <t>Mobil pribadi</t>
  </si>
  <si>
    <t>Luas Panen (Ha)</t>
  </si>
  <si>
    <t>Jumlah kendaraan (unit)</t>
  </si>
  <si>
    <t>Jumlah ternak (ekor)</t>
  </si>
  <si>
    <t>Luas (Ha)</t>
  </si>
  <si>
    <t>Tahun</t>
  </si>
  <si>
    <t>Jumlah biogas (unit)</t>
  </si>
  <si>
    <t>Jumlah penggunaan bahan bakar minyak total di Kabupaten Pati</t>
  </si>
  <si>
    <t>NO</t>
  </si>
  <si>
    <t>URAIAN</t>
  </si>
  <si>
    <t>JUMLAH</t>
  </si>
  <si>
    <t>1.</t>
  </si>
  <si>
    <t>Jumlah Penduduk (Jiwa)</t>
  </si>
  <si>
    <t>2.</t>
  </si>
  <si>
    <t>Pertumbuhan (%)</t>
  </si>
  <si>
    <t>3.</t>
  </si>
  <si>
    <t>Timbulan Sampah (ton)</t>
  </si>
  <si>
    <t>TPA open dumping dangkal</t>
  </si>
  <si>
    <t>TPA open dumping deep</t>
  </si>
  <si>
    <t>TPA  Semi aerobic</t>
  </si>
  <si>
    <t>TPA uncategorized</t>
  </si>
  <si>
    <t>PENGOLAHAN BIOLOGI</t>
  </si>
  <si>
    <t>Kompos</t>
  </si>
  <si>
    <t>Pengolahan anaerobik</t>
  </si>
  <si>
    <t>Pengambilan CH4</t>
  </si>
  <si>
    <t>TAHUN</t>
  </si>
  <si>
    <t>Sampah dibakar</t>
  </si>
  <si>
    <t>Sampah diinsenerasi</t>
  </si>
  <si>
    <t>KOMPOSISI SAMPAH</t>
  </si>
  <si>
    <t>Kertas</t>
  </si>
  <si>
    <t>Tekstil</t>
  </si>
  <si>
    <t>Limbah Sisa Makanan</t>
  </si>
  <si>
    <t>Karet dan Kulit</t>
  </si>
  <si>
    <t>Plastik</t>
  </si>
  <si>
    <t>Lainnya</t>
  </si>
  <si>
    <t>Jenis Biomasa</t>
  </si>
  <si>
    <t>Produksi (Ton)</t>
  </si>
  <si>
    <t>Luas biomasa (panen)</t>
  </si>
  <si>
    <t>Luas biomasa (produksi)</t>
  </si>
  <si>
    <t>-</t>
  </si>
  <si>
    <t>Data Timbulan Sampah</t>
  </si>
  <si>
    <t>Data Sistem Pengelolaan Sampah</t>
  </si>
  <si>
    <t>Data Pengolahan Sampah Secara Biologi</t>
  </si>
  <si>
    <t>Pembakaran Terbuka Sampah Padat</t>
  </si>
  <si>
    <t>Jumlah penggunaan pupuk (Ton)</t>
  </si>
  <si>
    <t>JUMLAH (ton sampah)</t>
  </si>
  <si>
    <t xml:space="preserve">Daur ulang </t>
  </si>
  <si>
    <t xml:space="preserve">TPA Managed </t>
  </si>
  <si>
    <t xml:space="preserve">Bakar </t>
  </si>
  <si>
    <t xml:space="preserve">Biologi </t>
  </si>
  <si>
    <t xml:space="preserve">Sembarangan </t>
  </si>
  <si>
    <t>DATA INVENTARISASI GRK KABUPATEN PATI</t>
  </si>
  <si>
    <t>SUmber</t>
  </si>
  <si>
    <t>:</t>
  </si>
  <si>
    <t>: PLN Kabupaten Pati, 2018</t>
  </si>
  <si>
    <t>Sumber : Kabupaten Pati dalam angka, 2017</t>
  </si>
  <si>
    <t>: Dinas Perdagangan dan Perindustrian Kabupaten Pati, 2018</t>
  </si>
  <si>
    <t>: BPS Jawa Tengah, 2018</t>
  </si>
  <si>
    <t>: Kabupaten Pati dalam angka tahun 2017</t>
  </si>
  <si>
    <t>: Dinas Pertanian Kabupaten Pati, 2018</t>
  </si>
  <si>
    <t>Kapasitas biogas (m3)</t>
  </si>
  <si>
    <t>Penggunaan Sistem Sanitasi (%)</t>
  </si>
  <si>
    <t>Jenis Sanitasi</t>
  </si>
  <si>
    <t>Jumlah (%)</t>
  </si>
  <si>
    <t>Septic tank</t>
  </si>
  <si>
    <t>Cubluk</t>
  </si>
  <si>
    <t>IPAL</t>
  </si>
  <si>
    <t>Sembarangan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</si>
</sst>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0_ ;\-0\ "/>
    <numFmt numFmtId="167" formatCode="#,##0_ ;\-#,##0\ "/>
    <numFmt numFmtId="168" formatCode="#,##0.000_ ;\-#,##0.000\ "/>
    <numFmt numFmtId="169" formatCode="#,##0.00_ ;\-#,##0.00\ 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Fill="1" applyBorder="1"/>
    <xf numFmtId="164" fontId="2" fillId="0" borderId="1" xfId="1" applyNumberFormat="1" applyFont="1" applyBorder="1" applyAlignment="1">
      <alignment vertical="center"/>
    </xf>
    <xf numFmtId="165" fontId="2" fillId="0" borderId="1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/>
    <xf numFmtId="0" fontId="2" fillId="0" borderId="1" xfId="0" applyFont="1" applyBorder="1" applyAlignment="1">
      <alignment wrapText="1"/>
    </xf>
    <xf numFmtId="167" fontId="2" fillId="0" borderId="1" xfId="1" applyNumberFormat="1" applyFont="1" applyBorder="1" applyAlignment="1">
      <alignment vertical="top"/>
    </xf>
    <xf numFmtId="167" fontId="2" fillId="0" borderId="1" xfId="0" applyNumberFormat="1" applyFont="1" applyBorder="1" applyAlignment="1">
      <alignment vertical="top"/>
    </xf>
    <xf numFmtId="167" fontId="2" fillId="0" borderId="1" xfId="0" applyNumberFormat="1" applyFont="1" applyBorder="1"/>
    <xf numFmtId="167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horizontal="center"/>
    </xf>
    <xf numFmtId="167" fontId="2" fillId="0" borderId="1" xfId="1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7" fontId="2" fillId="0" borderId="1" xfId="0" quotePrefix="1" applyNumberFormat="1" applyFont="1" applyBorder="1"/>
    <xf numFmtId="169" fontId="2" fillId="0" borderId="1" xfId="0" applyNumberFormat="1" applyFont="1" applyBorder="1"/>
    <xf numFmtId="0" fontId="2" fillId="0" borderId="4" xfId="0" applyFont="1" applyBorder="1" applyAlignment="1"/>
    <xf numFmtId="0" fontId="2" fillId="0" borderId="6" xfId="0" applyFont="1" applyBorder="1" applyAlignment="1"/>
    <xf numFmtId="166" fontId="2" fillId="0" borderId="4" xfId="0" applyNumberFormat="1" applyFont="1" applyBorder="1" applyAlignment="1">
      <alignment horizontal="center"/>
    </xf>
    <xf numFmtId="169" fontId="2" fillId="0" borderId="4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right"/>
    </xf>
    <xf numFmtId="167" fontId="2" fillId="0" borderId="1" xfId="0" quotePrefix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7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4"/>
  <sheetViews>
    <sheetView tabSelected="1" view="pageBreakPreview" topLeftCell="B119" zoomScale="60" zoomScaleNormal="93" workbookViewId="0">
      <selection activeCell="P140" sqref="P140"/>
    </sheetView>
  </sheetViews>
  <sheetFormatPr defaultRowHeight="12.75"/>
  <cols>
    <col min="1" max="1" width="3" style="1" bestFit="1" customWidth="1"/>
    <col min="2" max="2" width="4.140625" style="1" customWidth="1"/>
    <col min="3" max="3" width="16.85546875" style="1" customWidth="1"/>
    <col min="4" max="4" width="9.42578125" style="1" customWidth="1"/>
    <col min="5" max="6" width="11.7109375" style="1" bestFit="1" customWidth="1"/>
    <col min="7" max="7" width="10.7109375" style="1" customWidth="1"/>
    <col min="8" max="8" width="11" style="1" customWidth="1"/>
    <col min="9" max="9" width="12.42578125" style="1" customWidth="1"/>
    <col min="10" max="10" width="21" style="1" customWidth="1"/>
    <col min="11" max="11" width="9.140625" style="1"/>
    <col min="12" max="12" width="10.140625" style="1" customWidth="1"/>
    <col min="13" max="16384" width="9.140625" style="1"/>
  </cols>
  <sheetData>
    <row r="2" spans="1:9" ht="15" customHeight="1">
      <c r="B2" s="68" t="s">
        <v>127</v>
      </c>
      <c r="C2" s="68"/>
      <c r="D2" s="68"/>
      <c r="E2" s="68"/>
      <c r="F2" s="68"/>
      <c r="G2" s="68"/>
      <c r="H2" s="68"/>
      <c r="I2" s="68"/>
    </row>
    <row r="4" spans="1:9">
      <c r="A4" s="1">
        <v>1</v>
      </c>
      <c r="B4" s="1" t="s">
        <v>0</v>
      </c>
    </row>
    <row r="5" spans="1:9">
      <c r="B5" s="47" t="s">
        <v>1</v>
      </c>
      <c r="C5" s="47" t="s">
        <v>2</v>
      </c>
      <c r="D5" s="47"/>
      <c r="E5" s="37" t="s">
        <v>3</v>
      </c>
      <c r="F5" s="38"/>
      <c r="G5" s="38"/>
      <c r="H5" s="38"/>
      <c r="I5" s="39"/>
    </row>
    <row r="6" spans="1:9">
      <c r="B6" s="47"/>
      <c r="C6" s="47"/>
      <c r="D6" s="47"/>
      <c r="E6" s="21">
        <v>2013</v>
      </c>
      <c r="F6" s="21">
        <v>2014</v>
      </c>
      <c r="G6" s="28">
        <v>2015</v>
      </c>
      <c r="H6" s="21">
        <v>2016</v>
      </c>
      <c r="I6" s="2">
        <v>2017</v>
      </c>
    </row>
    <row r="7" spans="1:9">
      <c r="B7" s="2">
        <v>1</v>
      </c>
      <c r="C7" s="67" t="s">
        <v>4</v>
      </c>
      <c r="D7" s="67"/>
      <c r="E7" s="25">
        <v>95.673100000000005</v>
      </c>
      <c r="F7" s="25">
        <v>99.914349999999999</v>
      </c>
      <c r="G7" s="29">
        <v>104.21095</v>
      </c>
      <c r="H7" s="25">
        <v>108.04365</v>
      </c>
      <c r="I7" s="30">
        <v>234274.39499999999</v>
      </c>
    </row>
    <row r="8" spans="1:9">
      <c r="B8" s="2">
        <v>2</v>
      </c>
      <c r="C8" s="67" t="s">
        <v>5</v>
      </c>
      <c r="D8" s="67"/>
      <c r="E8" s="25">
        <v>24.241800000000001</v>
      </c>
      <c r="F8" s="25">
        <v>27.936800000000002</v>
      </c>
      <c r="G8" s="29">
        <v>32.286200000000001</v>
      </c>
      <c r="H8" s="25">
        <v>35.010899999999999</v>
      </c>
      <c r="I8" s="30">
        <v>115085.189</v>
      </c>
    </row>
    <row r="9" spans="1:9">
      <c r="B9" s="2">
        <v>3</v>
      </c>
      <c r="C9" s="67" t="s">
        <v>6</v>
      </c>
      <c r="D9" s="67"/>
      <c r="E9" s="25">
        <v>5.24735</v>
      </c>
      <c r="F9" s="25">
        <v>6.1055999999999999</v>
      </c>
      <c r="G9" s="29">
        <v>7.0008999999999997</v>
      </c>
      <c r="H9" s="25">
        <v>7.5269500000000003</v>
      </c>
      <c r="I9" s="30">
        <v>17367.548999999999</v>
      </c>
    </row>
    <row r="10" spans="1:9">
      <c r="B10" s="2">
        <v>4</v>
      </c>
      <c r="C10" s="67" t="s">
        <v>7</v>
      </c>
      <c r="D10" s="67"/>
      <c r="E10" s="25">
        <v>13.68745</v>
      </c>
      <c r="F10" s="25">
        <v>14.32095</v>
      </c>
      <c r="G10" s="29">
        <v>17.0853</v>
      </c>
      <c r="H10" s="25">
        <v>20.450500000000002</v>
      </c>
      <c r="I10" s="30">
        <v>39947.08</v>
      </c>
    </row>
    <row r="11" spans="1:9">
      <c r="B11" s="2">
        <v>5</v>
      </c>
      <c r="C11" s="67" t="s">
        <v>8</v>
      </c>
      <c r="D11" s="67"/>
      <c r="E11" s="25">
        <v>1.7975000000000001</v>
      </c>
      <c r="F11" s="25">
        <v>2.0005500000000001</v>
      </c>
      <c r="G11" s="29">
        <v>2.3355999999999999</v>
      </c>
      <c r="H11" s="25">
        <v>2.6401500000000002</v>
      </c>
      <c r="I11" s="30">
        <v>4473.43</v>
      </c>
    </row>
    <row r="12" spans="1:9">
      <c r="B12" s="2">
        <v>6</v>
      </c>
      <c r="C12" s="67" t="s">
        <v>9</v>
      </c>
      <c r="D12" s="67"/>
      <c r="E12" s="25">
        <v>2.4246799999999999</v>
      </c>
      <c r="F12" s="25">
        <v>2.4763299999999999</v>
      </c>
      <c r="G12" s="29">
        <v>2.5228299999999999</v>
      </c>
      <c r="H12" s="25">
        <v>2.5718299999999998</v>
      </c>
      <c r="I12" s="30">
        <v>8170.7929999999997</v>
      </c>
    </row>
    <row r="13" spans="1:9">
      <c r="B13" s="47" t="s">
        <v>10</v>
      </c>
      <c r="C13" s="47"/>
      <c r="D13" s="47"/>
      <c r="E13" s="25">
        <f>SUM(E7:E12)</f>
        <v>143.07188000000002</v>
      </c>
      <c r="F13" s="25">
        <f>SUM(F7:F12)</f>
        <v>152.75458</v>
      </c>
      <c r="G13" s="29">
        <f>SUM(G7:G12)</f>
        <v>165.44177999999999</v>
      </c>
      <c r="H13" s="25">
        <f>SUM(H7:H12)</f>
        <v>176.24398000000002</v>
      </c>
      <c r="I13" s="25">
        <f>SUM(I7:I12)</f>
        <v>419318.43599999999</v>
      </c>
    </row>
    <row r="14" spans="1:9">
      <c r="C14" s="1" t="s">
        <v>128</v>
      </c>
      <c r="D14" s="1" t="s">
        <v>130</v>
      </c>
    </row>
    <row r="16" spans="1:9">
      <c r="A16" s="1">
        <v>2</v>
      </c>
      <c r="B16" s="1" t="s">
        <v>11</v>
      </c>
    </row>
    <row r="17" spans="1:9">
      <c r="B17" s="69" t="s">
        <v>1</v>
      </c>
      <c r="C17" s="69" t="s">
        <v>12</v>
      </c>
      <c r="D17" s="47" t="s">
        <v>13</v>
      </c>
      <c r="E17" s="37" t="s">
        <v>14</v>
      </c>
      <c r="F17" s="38"/>
      <c r="G17" s="38"/>
      <c r="H17" s="38"/>
      <c r="I17" s="39"/>
    </row>
    <row r="18" spans="1:9">
      <c r="B18" s="70"/>
      <c r="C18" s="70"/>
      <c r="D18" s="47"/>
      <c r="E18" s="21">
        <v>2013</v>
      </c>
      <c r="F18" s="21">
        <v>2014</v>
      </c>
      <c r="G18" s="28">
        <v>2015</v>
      </c>
      <c r="H18" s="21">
        <v>2016</v>
      </c>
      <c r="I18" s="2">
        <v>2017</v>
      </c>
    </row>
    <row r="19" spans="1:9">
      <c r="B19" s="2">
        <v>1</v>
      </c>
      <c r="C19" s="2" t="s">
        <v>15</v>
      </c>
      <c r="D19" s="2" t="s">
        <v>22</v>
      </c>
      <c r="E19" s="2"/>
      <c r="F19" s="2"/>
      <c r="G19" s="2"/>
      <c r="H19" s="2"/>
      <c r="I19" s="2"/>
    </row>
    <row r="20" spans="1:9">
      <c r="B20" s="2">
        <v>2</v>
      </c>
      <c r="C20" s="2" t="s">
        <v>16</v>
      </c>
      <c r="D20" s="2" t="s">
        <v>22</v>
      </c>
      <c r="E20" s="2"/>
      <c r="F20" s="2"/>
      <c r="G20" s="2"/>
      <c r="H20" s="2"/>
      <c r="I20" s="2"/>
    </row>
    <row r="21" spans="1:9">
      <c r="B21" s="2">
        <v>3</v>
      </c>
      <c r="C21" s="2" t="s">
        <v>17</v>
      </c>
      <c r="D21" s="2" t="s">
        <v>22</v>
      </c>
      <c r="E21" s="2"/>
      <c r="F21" s="2"/>
      <c r="G21" s="2"/>
      <c r="H21" s="2"/>
      <c r="I21" s="2"/>
    </row>
    <row r="22" spans="1:9">
      <c r="B22" s="2">
        <v>4</v>
      </c>
      <c r="C22" s="2" t="s">
        <v>18</v>
      </c>
      <c r="D22" s="2" t="s">
        <v>22</v>
      </c>
      <c r="E22" s="2"/>
      <c r="F22" s="2"/>
      <c r="G22" s="2"/>
      <c r="H22" s="2"/>
      <c r="I22" s="2"/>
    </row>
    <row r="23" spans="1:9">
      <c r="B23" s="2">
        <v>5</v>
      </c>
      <c r="C23" s="2" t="s">
        <v>19</v>
      </c>
      <c r="D23" s="2" t="s">
        <v>22</v>
      </c>
      <c r="E23" s="2"/>
      <c r="F23" s="2"/>
      <c r="G23" s="2"/>
      <c r="H23" s="2"/>
      <c r="I23" s="2"/>
    </row>
    <row r="24" spans="1:9">
      <c r="B24" s="37" t="s">
        <v>10</v>
      </c>
      <c r="C24" s="38"/>
      <c r="D24" s="39"/>
      <c r="E24" s="2"/>
      <c r="F24" s="2"/>
      <c r="G24" s="2"/>
      <c r="H24" s="2"/>
      <c r="I24" s="2"/>
    </row>
    <row r="25" spans="1:9">
      <c r="C25" s="1" t="s">
        <v>20</v>
      </c>
      <c r="D25" s="4" t="s">
        <v>129</v>
      </c>
    </row>
    <row r="26" spans="1:9">
      <c r="D26" s="4"/>
    </row>
    <row r="27" spans="1:9">
      <c r="A27" s="1">
        <v>3</v>
      </c>
      <c r="B27" s="1" t="s">
        <v>83</v>
      </c>
    </row>
    <row r="28" spans="1:9">
      <c r="B28" s="69" t="s">
        <v>1</v>
      </c>
      <c r="C28" s="69" t="s">
        <v>12</v>
      </c>
      <c r="D28" s="47" t="s">
        <v>13</v>
      </c>
      <c r="E28" s="37" t="s">
        <v>14</v>
      </c>
      <c r="F28" s="38"/>
      <c r="G28" s="38"/>
      <c r="H28" s="38"/>
      <c r="I28" s="39"/>
    </row>
    <row r="29" spans="1:9">
      <c r="B29" s="70"/>
      <c r="C29" s="70"/>
      <c r="D29" s="47"/>
      <c r="E29" s="21">
        <v>2013</v>
      </c>
      <c r="F29" s="21">
        <v>2014</v>
      </c>
      <c r="G29" s="28">
        <v>2015</v>
      </c>
      <c r="H29" s="21">
        <v>2016</v>
      </c>
      <c r="I29" s="2">
        <v>2017</v>
      </c>
    </row>
    <row r="30" spans="1:9">
      <c r="B30" s="2">
        <v>1</v>
      </c>
      <c r="C30" s="2" t="s">
        <v>15</v>
      </c>
      <c r="D30" s="2" t="s">
        <v>22</v>
      </c>
      <c r="E30" s="17">
        <v>52509147</v>
      </c>
      <c r="F30" s="17">
        <v>15155026</v>
      </c>
      <c r="G30" s="17">
        <v>22208231</v>
      </c>
      <c r="H30" s="17">
        <v>39480393</v>
      </c>
      <c r="I30" s="17">
        <v>43250794</v>
      </c>
    </row>
    <row r="31" spans="1:9">
      <c r="B31" s="2">
        <v>2</v>
      </c>
      <c r="C31" s="2" t="s">
        <v>16</v>
      </c>
      <c r="D31" s="2" t="s">
        <v>22</v>
      </c>
      <c r="E31" s="24" t="s">
        <v>115</v>
      </c>
      <c r="F31" s="24" t="s">
        <v>115</v>
      </c>
      <c r="G31" s="24" t="s">
        <v>115</v>
      </c>
      <c r="H31" s="24" t="s">
        <v>115</v>
      </c>
      <c r="I31" s="24" t="s">
        <v>115</v>
      </c>
    </row>
    <row r="32" spans="1:9">
      <c r="B32" s="2">
        <v>3</v>
      </c>
      <c r="C32" s="2" t="s">
        <v>17</v>
      </c>
      <c r="D32" s="2" t="s">
        <v>22</v>
      </c>
      <c r="E32" s="17">
        <v>80511193</v>
      </c>
      <c r="F32" s="17">
        <v>25758450</v>
      </c>
      <c r="G32" s="17">
        <v>38747242</v>
      </c>
      <c r="H32" s="17">
        <v>54507173</v>
      </c>
      <c r="I32" s="17">
        <v>23307139</v>
      </c>
    </row>
    <row r="33" spans="1:9">
      <c r="B33" s="2">
        <v>4</v>
      </c>
      <c r="C33" s="2" t="s">
        <v>18</v>
      </c>
      <c r="D33" s="2" t="s">
        <v>22</v>
      </c>
      <c r="E33" s="24" t="s">
        <v>115</v>
      </c>
      <c r="F33" s="24" t="s">
        <v>115</v>
      </c>
      <c r="G33" s="24" t="s">
        <v>115</v>
      </c>
      <c r="H33" s="17">
        <v>10515593</v>
      </c>
      <c r="I33" s="17">
        <v>34748226</v>
      </c>
    </row>
    <row r="34" spans="1:9">
      <c r="B34" s="2">
        <v>5</v>
      </c>
      <c r="C34" s="2" t="s">
        <v>19</v>
      </c>
      <c r="D34" s="2" t="s">
        <v>22</v>
      </c>
      <c r="E34" s="24" t="s">
        <v>115</v>
      </c>
      <c r="F34" s="24" t="s">
        <v>115</v>
      </c>
      <c r="G34" s="24" t="s">
        <v>115</v>
      </c>
      <c r="H34" s="17">
        <v>19720075</v>
      </c>
      <c r="I34" s="17">
        <v>27537872</v>
      </c>
    </row>
    <row r="35" spans="1:9">
      <c r="B35" s="37" t="s">
        <v>10</v>
      </c>
      <c r="C35" s="38"/>
      <c r="D35" s="39"/>
      <c r="E35" s="17">
        <f>SUM(E30:E34)</f>
        <v>133020340</v>
      </c>
      <c r="F35" s="17">
        <f t="shared" ref="F35:I35" si="0">SUM(F30:F34)</f>
        <v>40913476</v>
      </c>
      <c r="G35" s="17">
        <f t="shared" si="0"/>
        <v>60955473</v>
      </c>
      <c r="H35" s="17">
        <f t="shared" si="0"/>
        <v>124223234</v>
      </c>
      <c r="I35" s="17">
        <f t="shared" si="0"/>
        <v>128844031</v>
      </c>
    </row>
    <row r="36" spans="1:9">
      <c r="C36" s="1" t="s">
        <v>20</v>
      </c>
      <c r="D36" s="4" t="s">
        <v>133</v>
      </c>
    </row>
    <row r="38" spans="1:9">
      <c r="A38" s="1">
        <v>2</v>
      </c>
      <c r="B38" s="1" t="s">
        <v>21</v>
      </c>
    </row>
    <row r="39" spans="1:9">
      <c r="B39" s="47" t="s">
        <v>1</v>
      </c>
      <c r="C39" s="47" t="s">
        <v>12</v>
      </c>
      <c r="D39" s="47" t="s">
        <v>13</v>
      </c>
      <c r="E39" s="47" t="s">
        <v>30</v>
      </c>
      <c r="F39" s="47"/>
      <c r="G39" s="47"/>
      <c r="H39" s="47"/>
      <c r="I39" s="47"/>
    </row>
    <row r="40" spans="1:9">
      <c r="B40" s="47"/>
      <c r="C40" s="47"/>
      <c r="D40" s="47"/>
      <c r="E40" s="21">
        <v>2013</v>
      </c>
      <c r="F40" s="21">
        <v>2014</v>
      </c>
      <c r="G40" s="28">
        <v>2015</v>
      </c>
      <c r="H40" s="21">
        <v>2016</v>
      </c>
      <c r="I40" s="2">
        <v>2017</v>
      </c>
    </row>
    <row r="41" spans="1:9">
      <c r="B41" s="2">
        <v>1</v>
      </c>
      <c r="C41" s="2" t="s">
        <v>23</v>
      </c>
      <c r="D41" s="2" t="s">
        <v>22</v>
      </c>
      <c r="E41" s="17">
        <v>3064</v>
      </c>
      <c r="F41" s="17">
        <v>24743</v>
      </c>
      <c r="G41" s="17">
        <v>23394</v>
      </c>
      <c r="H41" s="17">
        <v>29219</v>
      </c>
      <c r="I41" s="34">
        <v>29219</v>
      </c>
    </row>
    <row r="42" spans="1:9">
      <c r="B42" s="2">
        <v>2</v>
      </c>
      <c r="C42" s="2" t="s">
        <v>17</v>
      </c>
      <c r="D42" s="2" t="s">
        <v>22</v>
      </c>
      <c r="E42" s="24" t="s">
        <v>115</v>
      </c>
      <c r="F42" s="24" t="s">
        <v>115</v>
      </c>
      <c r="G42" s="17">
        <v>28000</v>
      </c>
      <c r="H42" s="17">
        <v>31000</v>
      </c>
      <c r="I42" s="35" t="s">
        <v>115</v>
      </c>
    </row>
    <row r="43" spans="1:9">
      <c r="B43" s="2">
        <v>3</v>
      </c>
      <c r="C43" s="2" t="s">
        <v>24</v>
      </c>
      <c r="D43" s="2" t="s">
        <v>22</v>
      </c>
      <c r="E43" s="17">
        <v>23400</v>
      </c>
      <c r="F43" s="24" t="s">
        <v>115</v>
      </c>
      <c r="G43" s="24" t="s">
        <v>115</v>
      </c>
      <c r="H43" s="24" t="s">
        <v>115</v>
      </c>
      <c r="I43" s="35" t="s">
        <v>115</v>
      </c>
    </row>
    <row r="44" spans="1:9">
      <c r="B44" s="2">
        <v>4</v>
      </c>
      <c r="C44" s="2" t="s">
        <v>25</v>
      </c>
      <c r="D44" s="2" t="s">
        <v>28</v>
      </c>
      <c r="E44" s="17">
        <v>23007</v>
      </c>
      <c r="F44" s="17">
        <v>25850</v>
      </c>
      <c r="G44" s="17">
        <v>22478</v>
      </c>
      <c r="H44" s="17">
        <v>24170</v>
      </c>
      <c r="I44" s="34">
        <v>1700</v>
      </c>
    </row>
    <row r="45" spans="1:9">
      <c r="B45" s="2">
        <v>5</v>
      </c>
      <c r="C45" s="2" t="s">
        <v>26</v>
      </c>
      <c r="D45" s="2" t="s">
        <v>29</v>
      </c>
      <c r="E45" s="17">
        <v>182123</v>
      </c>
      <c r="F45" s="17">
        <v>204632</v>
      </c>
      <c r="G45" s="17">
        <v>177941</v>
      </c>
      <c r="H45" s="17">
        <v>191335</v>
      </c>
      <c r="I45" s="34">
        <v>135663</v>
      </c>
    </row>
    <row r="46" spans="1:9">
      <c r="B46" s="2">
        <v>6</v>
      </c>
      <c r="C46" s="2" t="s">
        <v>27</v>
      </c>
      <c r="D46" s="2" t="s">
        <v>28</v>
      </c>
      <c r="E46" s="17">
        <v>22845</v>
      </c>
      <c r="F46" s="17">
        <v>25668</v>
      </c>
      <c r="G46" s="17">
        <v>22320</v>
      </c>
      <c r="H46" s="17">
        <v>24000</v>
      </c>
      <c r="I46" s="35" t="s">
        <v>115</v>
      </c>
    </row>
    <row r="47" spans="1:9">
      <c r="B47" s="37" t="s">
        <v>10</v>
      </c>
      <c r="C47" s="38"/>
      <c r="D47" s="39"/>
      <c r="E47" s="3">
        <f>SUM(E41:E46)</f>
        <v>254439</v>
      </c>
      <c r="F47" s="3">
        <f t="shared" ref="F47:H47" si="1">SUM(F41:F46)</f>
        <v>280893</v>
      </c>
      <c r="G47" s="3">
        <f t="shared" si="1"/>
        <v>274133</v>
      </c>
      <c r="H47" s="3">
        <f t="shared" si="1"/>
        <v>299724</v>
      </c>
      <c r="I47" s="36">
        <f>SUM(I41:I46)</f>
        <v>166582</v>
      </c>
    </row>
    <row r="48" spans="1:9">
      <c r="C48" s="1" t="s">
        <v>20</v>
      </c>
      <c r="D48" s="4" t="s">
        <v>132</v>
      </c>
    </row>
    <row r="50" spans="1:9">
      <c r="A50" s="1">
        <v>3</v>
      </c>
      <c r="B50" s="1" t="s">
        <v>31</v>
      </c>
    </row>
    <row r="51" spans="1:9">
      <c r="B51" s="47" t="s">
        <v>1</v>
      </c>
      <c r="C51" s="63" t="s">
        <v>32</v>
      </c>
      <c r="D51" s="64"/>
      <c r="E51" s="37" t="s">
        <v>78</v>
      </c>
      <c r="F51" s="38"/>
      <c r="G51" s="38"/>
      <c r="H51" s="38"/>
      <c r="I51" s="39"/>
    </row>
    <row r="52" spans="1:9">
      <c r="B52" s="47"/>
      <c r="C52" s="65"/>
      <c r="D52" s="66"/>
      <c r="E52" s="21">
        <v>2013</v>
      </c>
      <c r="F52" s="21">
        <v>2014</v>
      </c>
      <c r="G52" s="28">
        <v>2015</v>
      </c>
      <c r="H52" s="21">
        <v>2016</v>
      </c>
      <c r="I52" s="2">
        <v>2017</v>
      </c>
    </row>
    <row r="53" spans="1:9">
      <c r="B53" s="2">
        <v>1</v>
      </c>
      <c r="C53" s="45" t="s">
        <v>33</v>
      </c>
      <c r="D53" s="46"/>
      <c r="E53" s="3">
        <v>357202</v>
      </c>
      <c r="F53" s="3">
        <v>383404</v>
      </c>
      <c r="G53" s="3">
        <v>414867</v>
      </c>
      <c r="H53" s="3">
        <v>347288</v>
      </c>
      <c r="I53" s="2"/>
    </row>
    <row r="54" spans="1:9">
      <c r="B54" s="2">
        <v>2</v>
      </c>
      <c r="C54" s="45" t="s">
        <v>76</v>
      </c>
      <c r="D54" s="46"/>
      <c r="E54" s="3">
        <v>19481</v>
      </c>
      <c r="F54" s="3">
        <v>21996</v>
      </c>
      <c r="G54" s="3">
        <v>25162</v>
      </c>
      <c r="H54" s="3">
        <v>29929</v>
      </c>
      <c r="I54" s="2"/>
    </row>
    <row r="55" spans="1:9">
      <c r="B55" s="2">
        <v>3</v>
      </c>
      <c r="C55" s="45" t="s">
        <v>34</v>
      </c>
      <c r="D55" s="46"/>
      <c r="E55" s="3">
        <v>323</v>
      </c>
      <c r="F55" s="3">
        <v>324</v>
      </c>
      <c r="G55" s="3">
        <v>331</v>
      </c>
      <c r="H55" s="3">
        <v>317</v>
      </c>
      <c r="I55" s="2"/>
    </row>
    <row r="56" spans="1:9">
      <c r="B56" s="2">
        <v>4</v>
      </c>
      <c r="C56" s="45" t="s">
        <v>35</v>
      </c>
      <c r="D56" s="46"/>
      <c r="E56" s="3">
        <f>12347+2820</f>
        <v>15167</v>
      </c>
      <c r="F56" s="3">
        <f>13295+3313</f>
        <v>16608</v>
      </c>
      <c r="G56" s="3">
        <f>14601+3563</f>
        <v>18164</v>
      </c>
      <c r="H56" s="3">
        <f>14308+3128</f>
        <v>17436</v>
      </c>
      <c r="I56" s="2"/>
    </row>
    <row r="57" spans="1:9">
      <c r="B57" s="2">
        <v>5</v>
      </c>
      <c r="C57" s="45" t="s">
        <v>36</v>
      </c>
      <c r="D57" s="46"/>
      <c r="E57" s="3">
        <f>290+473</f>
        <v>763</v>
      </c>
      <c r="F57" s="3">
        <f>297+480</f>
        <v>777</v>
      </c>
      <c r="G57" s="3">
        <f>356+493</f>
        <v>849</v>
      </c>
      <c r="H57" s="3">
        <f>421+499</f>
        <v>920</v>
      </c>
      <c r="I57" s="2"/>
    </row>
    <row r="58" spans="1:9">
      <c r="B58" s="2">
        <v>6</v>
      </c>
      <c r="C58" s="45" t="s">
        <v>37</v>
      </c>
      <c r="D58" s="46"/>
      <c r="E58" s="3">
        <v>1</v>
      </c>
      <c r="F58" s="3">
        <v>1</v>
      </c>
      <c r="G58" s="3">
        <v>22</v>
      </c>
      <c r="H58" s="3">
        <v>0</v>
      </c>
      <c r="I58" s="2"/>
    </row>
    <row r="59" spans="1:9">
      <c r="B59" s="37" t="s">
        <v>10</v>
      </c>
      <c r="C59" s="38"/>
      <c r="D59" s="39"/>
      <c r="E59" s="2"/>
      <c r="F59" s="2"/>
      <c r="G59" s="2"/>
      <c r="H59" s="2"/>
      <c r="I59" s="2"/>
    </row>
    <row r="60" spans="1:9">
      <c r="C60" s="1" t="s">
        <v>20</v>
      </c>
      <c r="D60" s="1" t="s">
        <v>134</v>
      </c>
    </row>
    <row r="62" spans="1:9">
      <c r="A62" s="1">
        <v>4</v>
      </c>
      <c r="B62" s="1" t="s">
        <v>38</v>
      </c>
    </row>
    <row r="63" spans="1:9">
      <c r="B63" s="47" t="s">
        <v>1</v>
      </c>
      <c r="C63" s="63" t="s">
        <v>39</v>
      </c>
      <c r="D63" s="64"/>
      <c r="E63" s="37" t="s">
        <v>79</v>
      </c>
      <c r="F63" s="38"/>
      <c r="G63" s="38"/>
      <c r="H63" s="38"/>
      <c r="I63" s="39"/>
    </row>
    <row r="64" spans="1:9">
      <c r="B64" s="47"/>
      <c r="C64" s="65"/>
      <c r="D64" s="66"/>
      <c r="E64" s="21">
        <v>2013</v>
      </c>
      <c r="F64" s="21">
        <v>2014</v>
      </c>
      <c r="G64" s="28">
        <v>2015</v>
      </c>
      <c r="H64" s="21">
        <v>2016</v>
      </c>
      <c r="I64" s="2">
        <v>2017</v>
      </c>
    </row>
    <row r="65" spans="1:9">
      <c r="B65" s="2">
        <v>1</v>
      </c>
      <c r="C65" s="45" t="s">
        <v>40</v>
      </c>
      <c r="D65" s="46"/>
      <c r="E65" s="22">
        <v>83864</v>
      </c>
      <c r="F65" s="22">
        <v>88958</v>
      </c>
      <c r="G65" s="22">
        <v>88680</v>
      </c>
      <c r="H65" s="23">
        <v>94619</v>
      </c>
      <c r="I65" s="32">
        <v>102071</v>
      </c>
    </row>
    <row r="66" spans="1:9">
      <c r="B66" s="2">
        <v>2</v>
      </c>
      <c r="C66" s="45" t="s">
        <v>41</v>
      </c>
      <c r="D66" s="46"/>
      <c r="E66" s="22">
        <v>214</v>
      </c>
      <c r="F66" s="22">
        <v>249</v>
      </c>
      <c r="G66" s="22">
        <v>215</v>
      </c>
      <c r="H66" s="23">
        <v>148</v>
      </c>
      <c r="I66" s="32">
        <v>180</v>
      </c>
    </row>
    <row r="67" spans="1:9">
      <c r="B67" s="2">
        <v>3</v>
      </c>
      <c r="C67" s="45" t="s">
        <v>42</v>
      </c>
      <c r="D67" s="46"/>
      <c r="E67" s="22">
        <v>764</v>
      </c>
      <c r="F67" s="22">
        <v>1223</v>
      </c>
      <c r="G67" s="22">
        <v>1508</v>
      </c>
      <c r="H67" s="23">
        <v>1436</v>
      </c>
      <c r="I67" s="32">
        <v>76</v>
      </c>
    </row>
    <row r="68" spans="1:9">
      <c r="B68" s="2">
        <v>4</v>
      </c>
      <c r="C68" s="45" t="s">
        <v>43</v>
      </c>
      <c r="D68" s="46"/>
      <c r="E68" s="22">
        <v>163</v>
      </c>
      <c r="F68" s="22">
        <v>164</v>
      </c>
      <c r="G68" s="22">
        <v>144</v>
      </c>
      <c r="H68" s="23">
        <v>115</v>
      </c>
      <c r="I68" s="32">
        <v>1643</v>
      </c>
    </row>
    <row r="69" spans="1:9">
      <c r="B69" s="2">
        <v>5</v>
      </c>
      <c r="C69" s="45" t="s">
        <v>44</v>
      </c>
      <c r="D69" s="46"/>
      <c r="E69" s="22">
        <v>478</v>
      </c>
      <c r="F69" s="22">
        <v>455</v>
      </c>
      <c r="G69" s="22">
        <v>501</v>
      </c>
      <c r="H69" s="23">
        <v>493</v>
      </c>
      <c r="I69" s="32">
        <v>553</v>
      </c>
    </row>
    <row r="70" spans="1:9">
      <c r="B70" s="2">
        <v>6</v>
      </c>
      <c r="C70" s="45" t="s">
        <v>45</v>
      </c>
      <c r="D70" s="46"/>
      <c r="E70" s="22">
        <v>127300</v>
      </c>
      <c r="F70" s="22">
        <v>163829</v>
      </c>
      <c r="G70" s="22">
        <v>176354</v>
      </c>
      <c r="H70" s="23">
        <v>179552</v>
      </c>
      <c r="I70" s="32">
        <v>195760</v>
      </c>
    </row>
    <row r="71" spans="1:9">
      <c r="B71" s="2">
        <v>7</v>
      </c>
      <c r="C71" s="45" t="s">
        <v>46</v>
      </c>
      <c r="D71" s="46"/>
      <c r="E71" s="22">
        <v>30486</v>
      </c>
      <c r="F71" s="22">
        <v>31765</v>
      </c>
      <c r="G71" s="22">
        <v>31460</v>
      </c>
      <c r="H71" s="23">
        <v>23792</v>
      </c>
      <c r="I71" s="32">
        <v>24873</v>
      </c>
    </row>
    <row r="72" spans="1:9">
      <c r="B72" s="2">
        <v>8</v>
      </c>
      <c r="C72" s="45" t="s">
        <v>47</v>
      </c>
      <c r="D72" s="46"/>
      <c r="E72" s="22">
        <v>45640</v>
      </c>
      <c r="F72" s="22">
        <v>67465</v>
      </c>
      <c r="G72" s="22">
        <v>94481</v>
      </c>
      <c r="H72" s="23">
        <v>105530</v>
      </c>
      <c r="I72" s="32">
        <v>206523</v>
      </c>
    </row>
    <row r="73" spans="1:9">
      <c r="B73" s="2">
        <v>9</v>
      </c>
      <c r="C73" s="45" t="s">
        <v>48</v>
      </c>
      <c r="D73" s="46"/>
      <c r="E73" s="22">
        <v>633607</v>
      </c>
      <c r="F73" s="22">
        <v>1123274</v>
      </c>
      <c r="G73" s="22">
        <v>5450818</v>
      </c>
      <c r="H73" s="23">
        <v>7296535</v>
      </c>
      <c r="I73" s="32">
        <v>9440683</v>
      </c>
    </row>
    <row r="74" spans="1:9">
      <c r="B74" s="2">
        <v>10</v>
      </c>
      <c r="C74" s="45" t="s">
        <v>49</v>
      </c>
      <c r="D74" s="46"/>
      <c r="E74" s="22">
        <v>912076</v>
      </c>
      <c r="F74" s="22">
        <v>891681</v>
      </c>
      <c r="G74" s="22">
        <v>943816</v>
      </c>
      <c r="H74" s="23">
        <v>969644</v>
      </c>
      <c r="I74" s="32">
        <v>1046730</v>
      </c>
    </row>
    <row r="75" spans="1:9">
      <c r="B75" s="2">
        <v>11</v>
      </c>
      <c r="C75" s="45" t="s">
        <v>50</v>
      </c>
      <c r="D75" s="46"/>
      <c r="E75" s="22">
        <v>217767</v>
      </c>
      <c r="F75" s="22">
        <v>220384</v>
      </c>
      <c r="G75" s="22">
        <v>276297</v>
      </c>
      <c r="H75" s="23">
        <v>263539</v>
      </c>
      <c r="I75" s="32">
        <v>310081</v>
      </c>
    </row>
    <row r="76" spans="1:9">
      <c r="B76" s="2">
        <v>12</v>
      </c>
      <c r="C76" s="45" t="s">
        <v>51</v>
      </c>
      <c r="D76" s="46"/>
      <c r="E76" s="22">
        <v>152489</v>
      </c>
      <c r="F76" s="22">
        <v>142600</v>
      </c>
      <c r="G76" s="22">
        <v>140982</v>
      </c>
      <c r="H76" s="23">
        <v>182850</v>
      </c>
      <c r="I76" s="32">
        <v>222096</v>
      </c>
    </row>
    <row r="77" spans="1:9">
      <c r="B77" s="37" t="s">
        <v>10</v>
      </c>
      <c r="C77" s="38"/>
      <c r="D77" s="39"/>
      <c r="E77" s="2"/>
      <c r="F77" s="2"/>
      <c r="G77" s="2"/>
      <c r="H77" s="2"/>
      <c r="I77" s="2"/>
    </row>
    <row r="78" spans="1:9">
      <c r="C78" s="1" t="s">
        <v>20</v>
      </c>
      <c r="D78" s="1" t="s">
        <v>135</v>
      </c>
    </row>
    <row r="80" spans="1:9">
      <c r="A80" s="1">
        <v>5</v>
      </c>
      <c r="B80" s="1" t="s">
        <v>113</v>
      </c>
    </row>
    <row r="81" spans="1:9">
      <c r="B81" s="47" t="s">
        <v>1</v>
      </c>
      <c r="C81" s="63" t="s">
        <v>52</v>
      </c>
      <c r="D81" s="64"/>
      <c r="E81" s="37" t="s">
        <v>80</v>
      </c>
      <c r="F81" s="38"/>
      <c r="G81" s="38"/>
      <c r="H81" s="38"/>
      <c r="I81" s="39"/>
    </row>
    <row r="82" spans="1:9">
      <c r="B82" s="47"/>
      <c r="C82" s="65"/>
      <c r="D82" s="66"/>
      <c r="E82" s="21">
        <v>2013</v>
      </c>
      <c r="F82" s="21">
        <v>2014</v>
      </c>
      <c r="G82" s="28">
        <v>2015</v>
      </c>
      <c r="H82" s="21">
        <v>2016</v>
      </c>
      <c r="I82" s="2">
        <v>2017</v>
      </c>
    </row>
    <row r="83" spans="1:9">
      <c r="B83" s="2">
        <v>1</v>
      </c>
      <c r="C83" s="45" t="s">
        <v>56</v>
      </c>
      <c r="D83" s="46"/>
      <c r="E83" s="2"/>
      <c r="F83" s="2"/>
      <c r="G83" s="2"/>
      <c r="H83" s="2"/>
      <c r="I83" s="2"/>
    </row>
    <row r="84" spans="1:9">
      <c r="B84" s="2">
        <v>2</v>
      </c>
      <c r="C84" s="45" t="s">
        <v>53</v>
      </c>
      <c r="D84" s="46"/>
      <c r="E84" s="6">
        <v>101999</v>
      </c>
      <c r="F84" s="6">
        <v>89208</v>
      </c>
      <c r="G84" s="6">
        <v>106049</v>
      </c>
      <c r="H84" s="6">
        <v>111094</v>
      </c>
      <c r="I84" s="3">
        <v>105094</v>
      </c>
    </row>
    <row r="85" spans="1:9">
      <c r="B85" s="2">
        <v>3</v>
      </c>
      <c r="C85" s="45" t="s">
        <v>54</v>
      </c>
      <c r="D85" s="46"/>
      <c r="E85" s="6">
        <v>2000</v>
      </c>
      <c r="F85" s="6">
        <v>3351</v>
      </c>
      <c r="G85" s="6">
        <v>3437</v>
      </c>
      <c r="H85" s="6">
        <v>3308</v>
      </c>
      <c r="I85" s="3">
        <v>4396</v>
      </c>
    </row>
    <row r="86" spans="1:9">
      <c r="B86" s="2">
        <v>4</v>
      </c>
      <c r="C86" s="45" t="s">
        <v>55</v>
      </c>
      <c r="D86" s="46"/>
      <c r="E86" s="6">
        <v>14697</v>
      </c>
      <c r="F86" s="6">
        <v>12075</v>
      </c>
      <c r="G86" s="6">
        <v>13302</v>
      </c>
      <c r="H86" s="6">
        <v>13302</v>
      </c>
      <c r="I86" s="3">
        <v>10452</v>
      </c>
    </row>
    <row r="87" spans="1:9">
      <c r="B87" s="37" t="s">
        <v>10</v>
      </c>
      <c r="C87" s="38"/>
      <c r="D87" s="39"/>
      <c r="E87" s="2"/>
      <c r="F87" s="2"/>
      <c r="G87" s="2"/>
      <c r="H87" s="2"/>
      <c r="I87" s="2"/>
    </row>
    <row r="88" spans="1:9">
      <c r="C88" s="1" t="s">
        <v>20</v>
      </c>
      <c r="D88" s="1" t="s">
        <v>135</v>
      </c>
    </row>
    <row r="90" spans="1:9">
      <c r="A90" s="1">
        <v>6</v>
      </c>
      <c r="B90" s="1" t="s">
        <v>114</v>
      </c>
    </row>
    <row r="91" spans="1:9">
      <c r="B91" s="40" t="s">
        <v>1</v>
      </c>
      <c r="C91" s="41" t="s">
        <v>111</v>
      </c>
      <c r="D91" s="42"/>
      <c r="E91" s="37" t="s">
        <v>112</v>
      </c>
      <c r="F91" s="38"/>
      <c r="G91" s="38"/>
      <c r="H91" s="38"/>
      <c r="I91" s="39"/>
    </row>
    <row r="92" spans="1:9">
      <c r="B92" s="40"/>
      <c r="C92" s="43"/>
      <c r="D92" s="44"/>
      <c r="E92" s="21">
        <v>2013</v>
      </c>
      <c r="F92" s="21">
        <v>2014</v>
      </c>
      <c r="G92" s="28">
        <v>2015</v>
      </c>
      <c r="H92" s="21">
        <v>2016</v>
      </c>
      <c r="I92" s="2">
        <v>2017</v>
      </c>
    </row>
    <row r="93" spans="1:9">
      <c r="B93" s="7">
        <v>1</v>
      </c>
      <c r="C93" s="45" t="s">
        <v>56</v>
      </c>
      <c r="D93" s="46"/>
      <c r="E93" s="2"/>
      <c r="F93" s="2"/>
      <c r="G93" s="2"/>
      <c r="H93" s="2"/>
      <c r="I93" s="2"/>
    </row>
    <row r="94" spans="1:9">
      <c r="B94" s="7">
        <v>2</v>
      </c>
      <c r="C94" s="45" t="s">
        <v>53</v>
      </c>
      <c r="D94" s="46"/>
      <c r="E94" s="6">
        <v>576909</v>
      </c>
      <c r="F94" s="6">
        <v>484476</v>
      </c>
      <c r="G94" s="6">
        <v>631899</v>
      </c>
      <c r="H94" s="6">
        <v>652675</v>
      </c>
      <c r="I94" s="3">
        <v>620206</v>
      </c>
    </row>
    <row r="95" spans="1:9">
      <c r="B95" s="7">
        <v>3</v>
      </c>
      <c r="C95" s="45" t="s">
        <v>54</v>
      </c>
      <c r="D95" s="46"/>
      <c r="E95" s="6">
        <v>7361</v>
      </c>
      <c r="F95" s="6">
        <v>12605</v>
      </c>
      <c r="G95" s="6">
        <v>14169</v>
      </c>
      <c r="H95" s="6">
        <v>13669</v>
      </c>
      <c r="I95" s="3">
        <v>17171</v>
      </c>
    </row>
    <row r="96" spans="1:9">
      <c r="B96" s="7">
        <v>4</v>
      </c>
      <c r="C96" s="45" t="s">
        <v>55</v>
      </c>
      <c r="D96" s="46"/>
      <c r="E96" s="2"/>
      <c r="F96" s="2"/>
      <c r="G96" s="2"/>
      <c r="H96" s="3"/>
      <c r="I96" s="2"/>
    </row>
    <row r="97" spans="1:9">
      <c r="B97" s="37" t="s">
        <v>10</v>
      </c>
      <c r="C97" s="38"/>
      <c r="D97" s="39"/>
      <c r="E97" s="2"/>
      <c r="F97" s="2"/>
      <c r="G97" s="2"/>
      <c r="H97" s="2"/>
      <c r="I97" s="2"/>
    </row>
    <row r="98" spans="1:9">
      <c r="C98" s="1" t="s">
        <v>20</v>
      </c>
      <c r="D98" s="1" t="s">
        <v>135</v>
      </c>
    </row>
    <row r="100" spans="1:9">
      <c r="A100" s="1">
        <v>7</v>
      </c>
      <c r="B100" s="1" t="s">
        <v>57</v>
      </c>
    </row>
    <row r="101" spans="1:9">
      <c r="B101" s="47" t="s">
        <v>1</v>
      </c>
      <c r="C101" s="63" t="s">
        <v>58</v>
      </c>
      <c r="D101" s="64"/>
      <c r="E101" s="47" t="s">
        <v>81</v>
      </c>
      <c r="F101" s="47"/>
      <c r="G101" s="47"/>
      <c r="H101" s="47"/>
      <c r="I101" s="47"/>
    </row>
    <row r="102" spans="1:9">
      <c r="B102" s="47"/>
      <c r="C102" s="65"/>
      <c r="D102" s="66"/>
      <c r="E102" s="21">
        <v>2013</v>
      </c>
      <c r="F102" s="21">
        <v>2014</v>
      </c>
      <c r="G102" s="21">
        <v>2015</v>
      </c>
      <c r="H102" s="21">
        <v>2016</v>
      </c>
      <c r="I102" s="2">
        <v>2017</v>
      </c>
    </row>
    <row r="103" spans="1:9">
      <c r="B103" s="2">
        <v>1</v>
      </c>
      <c r="C103" s="45" t="s">
        <v>82</v>
      </c>
      <c r="D103" s="46"/>
      <c r="E103" s="31">
        <v>10</v>
      </c>
      <c r="F103" s="31">
        <v>6</v>
      </c>
      <c r="G103" s="31">
        <v>4</v>
      </c>
      <c r="H103" s="31"/>
      <c r="I103" s="2">
        <v>6</v>
      </c>
    </row>
    <row r="104" spans="1:9">
      <c r="B104" s="2">
        <v>2</v>
      </c>
      <c r="C104" s="45" t="s">
        <v>136</v>
      </c>
      <c r="D104" s="46"/>
      <c r="E104" s="31">
        <v>92</v>
      </c>
      <c r="F104" s="31">
        <v>52</v>
      </c>
      <c r="G104" s="31">
        <v>24</v>
      </c>
      <c r="H104" s="31"/>
      <c r="I104" s="2">
        <v>54</v>
      </c>
    </row>
    <row r="105" spans="1:9">
      <c r="B105" s="2">
        <v>3</v>
      </c>
      <c r="C105" s="45" t="s">
        <v>59</v>
      </c>
      <c r="D105" s="46"/>
      <c r="E105" s="31"/>
      <c r="F105" s="31"/>
      <c r="G105" s="31"/>
      <c r="H105" s="31"/>
      <c r="I105" s="2"/>
    </row>
    <row r="106" spans="1:9">
      <c r="B106" s="2">
        <v>4</v>
      </c>
      <c r="C106" s="45" t="s">
        <v>60</v>
      </c>
      <c r="D106" s="46"/>
      <c r="E106" s="31"/>
      <c r="F106" s="31"/>
      <c r="G106" s="31"/>
      <c r="H106" s="31"/>
      <c r="I106" s="2"/>
    </row>
    <row r="108" spans="1:9">
      <c r="A108" s="1">
        <v>8</v>
      </c>
      <c r="B108" s="1" t="s">
        <v>61</v>
      </c>
    </row>
    <row r="109" spans="1:9">
      <c r="B109" s="47" t="s">
        <v>1</v>
      </c>
      <c r="C109" s="63" t="s">
        <v>62</v>
      </c>
      <c r="D109" s="64"/>
      <c r="E109" s="37" t="s">
        <v>77</v>
      </c>
      <c r="F109" s="38"/>
      <c r="G109" s="38"/>
      <c r="H109" s="38"/>
      <c r="I109" s="39"/>
    </row>
    <row r="110" spans="1:9">
      <c r="B110" s="47"/>
      <c r="C110" s="65"/>
      <c r="D110" s="66"/>
      <c r="E110" s="21">
        <v>2013</v>
      </c>
      <c r="F110" s="21">
        <v>2014</v>
      </c>
      <c r="G110" s="28">
        <v>2015</v>
      </c>
      <c r="H110" s="21">
        <v>2016</v>
      </c>
      <c r="I110" s="2">
        <v>2017</v>
      </c>
    </row>
    <row r="111" spans="1:9">
      <c r="B111" s="2">
        <v>1</v>
      </c>
      <c r="C111" s="45" t="s">
        <v>53</v>
      </c>
      <c r="D111" s="46"/>
      <c r="E111" s="17">
        <v>101999</v>
      </c>
      <c r="F111" s="17">
        <v>89208</v>
      </c>
      <c r="G111" s="17">
        <v>106049</v>
      </c>
      <c r="H111" s="17">
        <v>111094</v>
      </c>
      <c r="I111" s="32">
        <v>105112</v>
      </c>
    </row>
    <row r="112" spans="1:9">
      <c r="B112" s="2">
        <v>2</v>
      </c>
      <c r="C112" s="45" t="s">
        <v>54</v>
      </c>
      <c r="D112" s="46"/>
      <c r="E112" s="17">
        <v>2000</v>
      </c>
      <c r="F112" s="17">
        <v>3351</v>
      </c>
      <c r="G112" s="17">
        <v>3437</v>
      </c>
      <c r="H112" s="17">
        <v>3308</v>
      </c>
      <c r="I112" s="32">
        <v>4396</v>
      </c>
    </row>
    <row r="113" spans="1:9">
      <c r="B113" s="2">
        <v>3</v>
      </c>
      <c r="C113" s="45" t="s">
        <v>63</v>
      </c>
      <c r="D113" s="46"/>
      <c r="E113" s="17">
        <v>17722</v>
      </c>
      <c r="F113" s="17">
        <v>20751</v>
      </c>
      <c r="G113" s="17">
        <v>20319</v>
      </c>
      <c r="H113" s="17">
        <v>24290</v>
      </c>
      <c r="I113" s="32">
        <v>26183</v>
      </c>
    </row>
    <row r="114" spans="1:9">
      <c r="B114" s="2">
        <v>4</v>
      </c>
      <c r="C114" s="45" t="s">
        <v>64</v>
      </c>
      <c r="D114" s="46"/>
      <c r="E114" s="17">
        <v>3192</v>
      </c>
      <c r="F114" s="17">
        <v>2425</v>
      </c>
      <c r="G114" s="17">
        <v>3190</v>
      </c>
      <c r="H114" s="17">
        <v>3252</v>
      </c>
      <c r="I114" s="32">
        <v>3463</v>
      </c>
    </row>
    <row r="115" spans="1:9">
      <c r="B115" s="2">
        <v>5</v>
      </c>
      <c r="C115" s="45" t="s">
        <v>65</v>
      </c>
      <c r="D115" s="46"/>
      <c r="E115" s="17">
        <v>2696</v>
      </c>
      <c r="F115" s="17">
        <v>2905</v>
      </c>
      <c r="G115" s="17">
        <v>2359</v>
      </c>
      <c r="H115" s="17">
        <v>1563</v>
      </c>
      <c r="I115" s="32">
        <v>1785</v>
      </c>
    </row>
    <row r="116" spans="1:9">
      <c r="B116" s="2">
        <v>6</v>
      </c>
      <c r="C116" s="45" t="s">
        <v>66</v>
      </c>
      <c r="D116" s="46"/>
      <c r="E116" s="17">
        <v>10357</v>
      </c>
      <c r="F116" s="17">
        <v>11300</v>
      </c>
      <c r="G116" s="17">
        <v>9090</v>
      </c>
      <c r="H116" s="17">
        <v>7325</v>
      </c>
      <c r="I116" s="32">
        <v>9108</v>
      </c>
    </row>
    <row r="117" spans="1:9">
      <c r="B117" s="2">
        <v>7</v>
      </c>
      <c r="C117" s="45" t="s">
        <v>67</v>
      </c>
      <c r="D117" s="46"/>
      <c r="E117" s="17">
        <v>16163</v>
      </c>
      <c r="F117" s="17">
        <v>17871</v>
      </c>
      <c r="G117" s="17">
        <v>15200</v>
      </c>
      <c r="H117" s="17">
        <v>15972</v>
      </c>
      <c r="I117" s="32">
        <v>16219</v>
      </c>
    </row>
    <row r="118" spans="1:9">
      <c r="B118" s="2">
        <v>8</v>
      </c>
      <c r="C118" s="45" t="s">
        <v>68</v>
      </c>
      <c r="D118" s="46"/>
      <c r="E118" s="17">
        <v>95</v>
      </c>
      <c r="F118" s="17">
        <v>140</v>
      </c>
      <c r="G118" s="17">
        <v>114</v>
      </c>
      <c r="H118" s="17">
        <v>144</v>
      </c>
      <c r="I118" s="32">
        <v>148</v>
      </c>
    </row>
    <row r="119" spans="1:9">
      <c r="C119" s="1" t="s">
        <v>20</v>
      </c>
      <c r="D119" s="1" t="s">
        <v>135</v>
      </c>
    </row>
    <row r="121" spans="1:9">
      <c r="A121" s="1">
        <v>9</v>
      </c>
      <c r="B121" s="1" t="s">
        <v>69</v>
      </c>
    </row>
    <row r="122" spans="1:9" ht="15" customHeight="1">
      <c r="B122" s="47" t="s">
        <v>1</v>
      </c>
      <c r="C122" s="47" t="s">
        <v>70</v>
      </c>
      <c r="D122" s="47"/>
      <c r="E122" s="47" t="s">
        <v>120</v>
      </c>
      <c r="F122" s="47"/>
      <c r="G122" s="47"/>
      <c r="H122" s="47"/>
      <c r="I122" s="47"/>
    </row>
    <row r="123" spans="1:9">
      <c r="B123" s="47"/>
      <c r="C123" s="47"/>
      <c r="D123" s="47"/>
      <c r="E123" s="21">
        <v>2013</v>
      </c>
      <c r="F123" s="21">
        <v>2014</v>
      </c>
      <c r="G123" s="28">
        <v>2015</v>
      </c>
      <c r="H123" s="21">
        <v>2016</v>
      </c>
      <c r="I123" s="2">
        <v>2017</v>
      </c>
    </row>
    <row r="124" spans="1:9">
      <c r="B124" s="2">
        <v>1</v>
      </c>
      <c r="C124" s="45" t="s">
        <v>71</v>
      </c>
      <c r="D124" s="46"/>
      <c r="E124" s="17">
        <v>9850</v>
      </c>
      <c r="F124" s="17">
        <v>10560</v>
      </c>
      <c r="G124" s="17">
        <v>10500</v>
      </c>
      <c r="H124" s="17">
        <v>10500</v>
      </c>
      <c r="I124" s="32">
        <v>13500</v>
      </c>
    </row>
    <row r="125" spans="1:9">
      <c r="B125" s="2">
        <v>2</v>
      </c>
      <c r="C125" s="45" t="s">
        <v>72</v>
      </c>
      <c r="D125" s="46"/>
      <c r="E125" s="17">
        <v>26800</v>
      </c>
      <c r="F125" s="17">
        <v>25399</v>
      </c>
      <c r="G125" s="17">
        <v>27000</v>
      </c>
      <c r="H125" s="17">
        <v>27280</v>
      </c>
      <c r="I125" s="32">
        <v>28450</v>
      </c>
    </row>
    <row r="126" spans="1:9">
      <c r="B126" s="2">
        <v>3</v>
      </c>
      <c r="C126" s="45" t="s">
        <v>73</v>
      </c>
      <c r="D126" s="46"/>
      <c r="E126" s="17">
        <v>19500</v>
      </c>
      <c r="F126" s="17">
        <v>19802</v>
      </c>
      <c r="G126" s="17">
        <v>18800</v>
      </c>
      <c r="H126" s="17">
        <v>18000</v>
      </c>
      <c r="I126" s="32">
        <v>16610</v>
      </c>
    </row>
    <row r="127" spans="1:9">
      <c r="B127" s="2">
        <v>4</v>
      </c>
      <c r="C127" s="45" t="s">
        <v>74</v>
      </c>
      <c r="D127" s="46"/>
      <c r="E127" s="17">
        <v>37000</v>
      </c>
      <c r="F127" s="17">
        <v>47370</v>
      </c>
      <c r="G127" s="17">
        <v>43300</v>
      </c>
      <c r="H127" s="17">
        <v>41600</v>
      </c>
      <c r="I127" s="32">
        <v>41600</v>
      </c>
    </row>
    <row r="128" spans="1:9">
      <c r="B128" s="2">
        <v>5</v>
      </c>
      <c r="C128" s="45" t="s">
        <v>75</v>
      </c>
      <c r="D128" s="46"/>
      <c r="E128" s="17">
        <v>6050</v>
      </c>
      <c r="F128" s="17">
        <v>6194</v>
      </c>
      <c r="G128" s="17">
        <v>5650</v>
      </c>
      <c r="H128" s="17">
        <v>6500</v>
      </c>
      <c r="I128" s="32">
        <v>5900</v>
      </c>
    </row>
    <row r="129" spans="1:9">
      <c r="C129" s="1" t="s">
        <v>20</v>
      </c>
      <c r="D129" s="1" t="s">
        <v>135</v>
      </c>
    </row>
    <row r="131" spans="1:9">
      <c r="A131" s="1">
        <v>10</v>
      </c>
      <c r="B131" s="8" t="s">
        <v>116</v>
      </c>
      <c r="C131" s="8"/>
      <c r="D131" s="8"/>
      <c r="E131" s="8"/>
      <c r="F131" s="8"/>
      <c r="G131" s="8"/>
      <c r="H131" s="8"/>
    </row>
    <row r="132" spans="1:9">
      <c r="B132" s="40" t="s">
        <v>84</v>
      </c>
      <c r="C132" s="41" t="s">
        <v>85</v>
      </c>
      <c r="D132" s="42"/>
      <c r="E132" s="26" t="s">
        <v>86</v>
      </c>
      <c r="F132" s="27"/>
      <c r="G132" s="27"/>
      <c r="H132" s="27"/>
      <c r="I132" s="71"/>
    </row>
    <row r="133" spans="1:9">
      <c r="B133" s="40"/>
      <c r="C133" s="43"/>
      <c r="D133" s="44"/>
      <c r="E133" s="21">
        <v>2013</v>
      </c>
      <c r="F133" s="21">
        <v>2014</v>
      </c>
      <c r="G133" s="28">
        <v>2015</v>
      </c>
      <c r="H133" s="21">
        <v>2016</v>
      </c>
      <c r="I133" s="2">
        <v>2017</v>
      </c>
    </row>
    <row r="134" spans="1:9">
      <c r="B134" s="9" t="s">
        <v>87</v>
      </c>
      <c r="C134" s="72" t="s">
        <v>88</v>
      </c>
      <c r="D134" s="73"/>
      <c r="E134" s="18">
        <v>1207399</v>
      </c>
      <c r="F134" s="18">
        <v>1218016</v>
      </c>
      <c r="G134" s="18">
        <v>1225594</v>
      </c>
      <c r="H134" s="18">
        <v>1232912</v>
      </c>
      <c r="I134" s="19">
        <v>1239989</v>
      </c>
    </row>
    <row r="135" spans="1:9">
      <c r="B135" s="9" t="s">
        <v>89</v>
      </c>
      <c r="C135" s="58" t="s">
        <v>90</v>
      </c>
      <c r="D135" s="59"/>
      <c r="E135" s="20">
        <v>0.73399999999999999</v>
      </c>
      <c r="F135" s="20">
        <v>0.879</v>
      </c>
      <c r="G135" s="20">
        <v>0.622</v>
      </c>
      <c r="H135" s="20">
        <v>0.59699999999999998</v>
      </c>
      <c r="I135" s="20">
        <v>0.57399999999999995</v>
      </c>
    </row>
    <row r="136" spans="1:9">
      <c r="B136" s="9" t="s">
        <v>91</v>
      </c>
      <c r="C136" s="72" t="s">
        <v>92</v>
      </c>
      <c r="D136" s="73"/>
      <c r="E136" s="5">
        <v>393482.70982142858</v>
      </c>
      <c r="F136" s="5">
        <v>396942.71428571426</v>
      </c>
      <c r="G136" s="5">
        <v>399412.33035714284</v>
      </c>
      <c r="H136" s="5">
        <v>401797.21428571426</v>
      </c>
      <c r="I136" s="5">
        <v>403785.8125</v>
      </c>
    </row>
    <row r="137" spans="1:9">
      <c r="C137" s="11" t="s">
        <v>131</v>
      </c>
    </row>
    <row r="138" spans="1:9">
      <c r="C138" s="11"/>
    </row>
    <row r="139" spans="1:9">
      <c r="A139" s="1">
        <v>11</v>
      </c>
      <c r="B139" s="48" t="s">
        <v>117</v>
      </c>
      <c r="C139" s="48"/>
      <c r="D139" s="48"/>
      <c r="E139" s="48"/>
      <c r="F139" s="48"/>
      <c r="G139" s="48"/>
      <c r="H139" s="48"/>
    </row>
    <row r="140" spans="1:9">
      <c r="B140" s="49" t="s">
        <v>84</v>
      </c>
      <c r="C140" s="41" t="s">
        <v>85</v>
      </c>
      <c r="D140" s="42"/>
      <c r="E140" s="37" t="s">
        <v>121</v>
      </c>
      <c r="F140" s="38"/>
      <c r="G140" s="38"/>
      <c r="H140" s="38"/>
      <c r="I140" s="39"/>
    </row>
    <row r="141" spans="1:9">
      <c r="B141" s="50"/>
      <c r="C141" s="43"/>
      <c r="D141" s="44"/>
      <c r="E141" s="21">
        <v>2013</v>
      </c>
      <c r="F141" s="21">
        <v>2014</v>
      </c>
      <c r="G141" s="28">
        <v>2015</v>
      </c>
      <c r="H141" s="21">
        <v>2016</v>
      </c>
      <c r="I141" s="2">
        <v>2017</v>
      </c>
    </row>
    <row r="142" spans="1:9">
      <c r="B142" s="12">
        <v>1</v>
      </c>
      <c r="C142" s="60" t="s">
        <v>122</v>
      </c>
      <c r="D142" s="61"/>
      <c r="E142" s="15">
        <v>14868</v>
      </c>
      <c r="F142" s="15">
        <v>32831</v>
      </c>
      <c r="G142" s="15">
        <v>37175</v>
      </c>
      <c r="H142" s="15">
        <v>39342</v>
      </c>
      <c r="I142" s="2"/>
    </row>
    <row r="143" spans="1:9">
      <c r="B143" s="12">
        <v>2</v>
      </c>
      <c r="C143" s="58" t="s">
        <v>93</v>
      </c>
      <c r="D143" s="59"/>
      <c r="E143" s="16">
        <v>5605</v>
      </c>
      <c r="F143" s="16">
        <v>5605</v>
      </c>
      <c r="G143" s="16">
        <v>7691</v>
      </c>
      <c r="H143" s="16">
        <v>11341</v>
      </c>
      <c r="I143" s="2"/>
    </row>
    <row r="144" spans="1:9">
      <c r="B144" s="12">
        <v>3</v>
      </c>
      <c r="C144" s="58" t="s">
        <v>94</v>
      </c>
      <c r="D144" s="59"/>
      <c r="E144" s="16">
        <v>0</v>
      </c>
      <c r="F144" s="16">
        <v>0</v>
      </c>
      <c r="G144" s="16">
        <v>0</v>
      </c>
      <c r="H144" s="16">
        <v>0</v>
      </c>
      <c r="I144" s="2"/>
    </row>
    <row r="145" spans="1:9">
      <c r="B145" s="12">
        <v>4</v>
      </c>
      <c r="C145" s="60" t="s">
        <v>123</v>
      </c>
      <c r="D145" s="61"/>
      <c r="E145" s="16">
        <v>29917</v>
      </c>
      <c r="F145" s="16">
        <v>30178</v>
      </c>
      <c r="G145" s="16">
        <v>28288</v>
      </c>
      <c r="H145" s="16">
        <v>32198</v>
      </c>
      <c r="I145" s="2"/>
    </row>
    <row r="146" spans="1:9">
      <c r="B146" s="12">
        <v>5</v>
      </c>
      <c r="C146" s="60" t="s">
        <v>95</v>
      </c>
      <c r="D146" s="61"/>
      <c r="E146" s="16">
        <v>0</v>
      </c>
      <c r="F146" s="16">
        <v>0</v>
      </c>
      <c r="G146" s="16">
        <v>0</v>
      </c>
      <c r="H146" s="16">
        <v>0</v>
      </c>
      <c r="I146" s="2"/>
    </row>
    <row r="147" spans="1:9">
      <c r="B147" s="12">
        <v>6</v>
      </c>
      <c r="C147" s="58" t="s">
        <v>96</v>
      </c>
      <c r="D147" s="59"/>
      <c r="E147" s="16">
        <v>0</v>
      </c>
      <c r="F147" s="16">
        <v>0</v>
      </c>
      <c r="G147" s="16">
        <v>0</v>
      </c>
      <c r="H147" s="16">
        <v>0</v>
      </c>
      <c r="I147" s="2"/>
    </row>
    <row r="148" spans="1:9">
      <c r="B148" s="12">
        <v>7</v>
      </c>
      <c r="C148" s="60" t="s">
        <v>124</v>
      </c>
      <c r="D148" s="61"/>
      <c r="E148" s="17">
        <v>258012.76428571428</v>
      </c>
      <c r="F148" s="17">
        <v>259618.01473214285</v>
      </c>
      <c r="G148" s="17">
        <v>261168.18928571427</v>
      </c>
      <c r="H148" s="17">
        <v>262460.77812500001</v>
      </c>
      <c r="I148" s="2"/>
    </row>
    <row r="149" spans="1:9">
      <c r="B149" s="12">
        <v>8</v>
      </c>
      <c r="C149" s="60" t="s">
        <v>125</v>
      </c>
      <c r="D149" s="61"/>
      <c r="E149" s="15">
        <v>6417</v>
      </c>
      <c r="F149" s="15">
        <v>10047</v>
      </c>
      <c r="G149" s="15">
        <v>13518</v>
      </c>
      <c r="H149" s="15">
        <v>17073</v>
      </c>
      <c r="I149" s="2"/>
    </row>
    <row r="150" spans="1:9">
      <c r="B150" s="12">
        <v>9</v>
      </c>
      <c r="C150" s="60" t="s">
        <v>126</v>
      </c>
      <c r="D150" s="61"/>
      <c r="E150" s="15">
        <v>82122.950000000012</v>
      </c>
      <c r="F150" s="15">
        <v>61133.315624999988</v>
      </c>
      <c r="G150" s="15">
        <v>53957.024999999965</v>
      </c>
      <c r="H150" s="15">
        <v>41371.034374999988</v>
      </c>
      <c r="I150" s="10"/>
    </row>
    <row r="151" spans="1:9">
      <c r="B151" s="12"/>
      <c r="C151" s="60" t="s">
        <v>10</v>
      </c>
      <c r="D151" s="61"/>
      <c r="E151" s="16">
        <f t="shared" ref="E151:H151" si="2">SUM(E142:E150)</f>
        <v>396942.71428571426</v>
      </c>
      <c r="F151" s="16">
        <f t="shared" si="2"/>
        <v>399412.33035714284</v>
      </c>
      <c r="G151" s="16">
        <f t="shared" si="2"/>
        <v>401797.21428571426</v>
      </c>
      <c r="H151" s="16">
        <f t="shared" si="2"/>
        <v>403785.8125</v>
      </c>
      <c r="I151" s="10"/>
    </row>
    <row r="152" spans="1:9">
      <c r="B152" s="74"/>
      <c r="C152" s="11" t="s">
        <v>131</v>
      </c>
      <c r="D152" s="75"/>
      <c r="E152" s="76"/>
      <c r="F152" s="76"/>
      <c r="G152" s="76"/>
      <c r="H152" s="76"/>
      <c r="I152" s="77"/>
    </row>
    <row r="154" spans="1:9">
      <c r="A154" s="1">
        <v>12</v>
      </c>
      <c r="B154" s="62" t="s">
        <v>118</v>
      </c>
      <c r="C154" s="62"/>
      <c r="D154" s="62"/>
      <c r="E154" s="62"/>
      <c r="F154" s="62"/>
      <c r="G154" s="62"/>
      <c r="H154" s="62"/>
    </row>
    <row r="155" spans="1:9" ht="15" customHeight="1">
      <c r="B155" s="40" t="s">
        <v>84</v>
      </c>
      <c r="C155" s="40" t="s">
        <v>97</v>
      </c>
      <c r="D155" s="40"/>
      <c r="E155" s="37" t="s">
        <v>121</v>
      </c>
      <c r="F155" s="38"/>
      <c r="G155" s="38"/>
      <c r="H155" s="38"/>
      <c r="I155" s="39"/>
    </row>
    <row r="156" spans="1:9">
      <c r="B156" s="40"/>
      <c r="C156" s="40"/>
      <c r="D156" s="40"/>
      <c r="E156" s="21">
        <v>2013</v>
      </c>
      <c r="F156" s="21">
        <v>2014</v>
      </c>
      <c r="G156" s="28">
        <v>2015</v>
      </c>
      <c r="H156" s="21">
        <v>2016</v>
      </c>
      <c r="I156" s="2">
        <v>2017</v>
      </c>
    </row>
    <row r="157" spans="1:9">
      <c r="B157" s="9">
        <v>1</v>
      </c>
      <c r="C157" s="45" t="s">
        <v>98</v>
      </c>
      <c r="D157" s="46"/>
      <c r="E157" s="13">
        <v>6417</v>
      </c>
      <c r="F157" s="13">
        <v>10047</v>
      </c>
      <c r="G157" s="13">
        <v>13518</v>
      </c>
      <c r="H157" s="13">
        <v>17073</v>
      </c>
      <c r="I157" s="13"/>
    </row>
    <row r="158" spans="1:9">
      <c r="B158" s="9">
        <v>2</v>
      </c>
      <c r="C158" s="45" t="s">
        <v>99</v>
      </c>
      <c r="D158" s="46"/>
      <c r="E158" s="2">
        <v>0</v>
      </c>
      <c r="F158" s="2">
        <v>0</v>
      </c>
      <c r="G158" s="2">
        <v>0</v>
      </c>
      <c r="H158" s="2">
        <v>0</v>
      </c>
      <c r="I158" s="2"/>
    </row>
    <row r="159" spans="1:9">
      <c r="B159" s="9">
        <v>3</v>
      </c>
      <c r="C159" s="45" t="s">
        <v>100</v>
      </c>
      <c r="D159" s="46"/>
      <c r="E159" s="14"/>
      <c r="F159" s="2"/>
      <c r="G159" s="2"/>
      <c r="H159" s="2"/>
      <c r="I159" s="2"/>
    </row>
    <row r="161" spans="1:9">
      <c r="A161" s="1">
        <v>13</v>
      </c>
      <c r="B161" s="62" t="s">
        <v>118</v>
      </c>
      <c r="C161" s="62"/>
      <c r="D161" s="62"/>
      <c r="E161" s="62"/>
      <c r="F161" s="62"/>
      <c r="G161" s="62"/>
      <c r="H161" s="62"/>
    </row>
    <row r="162" spans="1:9" ht="15" customHeight="1">
      <c r="B162" s="40" t="s">
        <v>84</v>
      </c>
      <c r="C162" s="40" t="s">
        <v>101</v>
      </c>
      <c r="D162" s="40"/>
      <c r="E162" s="38" t="s">
        <v>121</v>
      </c>
      <c r="F162" s="38"/>
      <c r="G162" s="38"/>
      <c r="H162" s="38"/>
      <c r="I162" s="39"/>
    </row>
    <row r="163" spans="1:9">
      <c r="B163" s="40"/>
      <c r="C163" s="40"/>
      <c r="D163" s="40"/>
      <c r="E163" s="21">
        <v>2013</v>
      </c>
      <c r="F163" s="21">
        <v>2014</v>
      </c>
      <c r="G163" s="28">
        <v>2015</v>
      </c>
      <c r="H163" s="21">
        <v>2016</v>
      </c>
      <c r="I163" s="2">
        <v>2017</v>
      </c>
    </row>
    <row r="164" spans="1:9">
      <c r="B164" s="9">
        <v>1</v>
      </c>
      <c r="C164" s="51" t="s">
        <v>102</v>
      </c>
      <c r="D164" s="52"/>
      <c r="E164" s="13">
        <v>59541.407142857133</v>
      </c>
      <c r="F164" s="13">
        <v>59911.849553571425</v>
      </c>
      <c r="G164" s="13">
        <v>60269.582142857136</v>
      </c>
      <c r="H164" s="13">
        <v>60567.871874999997</v>
      </c>
      <c r="I164" s="2"/>
    </row>
    <row r="165" spans="1:9">
      <c r="B165" s="9">
        <v>2</v>
      </c>
      <c r="C165" s="51" t="s">
        <v>103</v>
      </c>
      <c r="D165" s="52"/>
      <c r="E165" s="2">
        <v>0</v>
      </c>
      <c r="F165" s="2">
        <v>0</v>
      </c>
      <c r="G165" s="2">
        <v>0</v>
      </c>
      <c r="H165" s="2">
        <v>0</v>
      </c>
      <c r="I165" s="2"/>
    </row>
    <row r="167" spans="1:9">
      <c r="A167" s="1">
        <v>14</v>
      </c>
      <c r="B167" s="62" t="s">
        <v>119</v>
      </c>
      <c r="C167" s="62"/>
      <c r="D167" s="62"/>
      <c r="E167" s="62"/>
      <c r="F167" s="62"/>
      <c r="G167" s="62"/>
      <c r="H167" s="62"/>
    </row>
    <row r="168" spans="1:9" ht="15" customHeight="1">
      <c r="B168" s="40" t="s">
        <v>84</v>
      </c>
      <c r="C168" s="40" t="s">
        <v>104</v>
      </c>
      <c r="D168" s="40"/>
      <c r="E168" s="38" t="s">
        <v>121</v>
      </c>
      <c r="F168" s="38"/>
      <c r="G168" s="38"/>
      <c r="H168" s="38"/>
      <c r="I168" s="39"/>
    </row>
    <row r="169" spans="1:9">
      <c r="B169" s="40"/>
      <c r="C169" s="40"/>
      <c r="D169" s="40"/>
      <c r="E169" s="21">
        <v>2013</v>
      </c>
      <c r="F169" s="21">
        <v>2014</v>
      </c>
      <c r="G169" s="28">
        <v>2015</v>
      </c>
      <c r="H169" s="21">
        <v>2016</v>
      </c>
      <c r="I169" s="2">
        <v>2017</v>
      </c>
    </row>
    <row r="170" spans="1:9">
      <c r="B170" s="9">
        <v>1</v>
      </c>
      <c r="C170" s="51" t="s">
        <v>105</v>
      </c>
      <c r="D170" s="52"/>
      <c r="E170" s="13">
        <v>14885.351785714283</v>
      </c>
      <c r="F170" s="13">
        <v>14977.962388392856</v>
      </c>
      <c r="G170" s="13">
        <v>15067.395535714284</v>
      </c>
      <c r="H170" s="13">
        <v>15141.967968749999</v>
      </c>
      <c r="I170" s="2"/>
    </row>
    <row r="171" spans="1:9">
      <c r="B171" s="9">
        <v>2</v>
      </c>
      <c r="C171" s="51" t="s">
        <v>106</v>
      </c>
      <c r="D171" s="52"/>
      <c r="E171" s="13">
        <v>2977.0703571428567</v>
      </c>
      <c r="F171" s="13">
        <v>2995.5924776785714</v>
      </c>
      <c r="G171" s="13">
        <v>3013.4791071428572</v>
      </c>
      <c r="H171" s="13">
        <v>3028.39359375</v>
      </c>
      <c r="I171" s="2"/>
    </row>
    <row r="172" spans="1:9">
      <c r="B172" s="9">
        <v>3</v>
      </c>
      <c r="C172" s="56" t="s">
        <v>107</v>
      </c>
      <c r="D172" s="57"/>
      <c r="E172" s="13">
        <v>17862.42214285714</v>
      </c>
      <c r="F172" s="13">
        <v>17973.554866071427</v>
      </c>
      <c r="G172" s="13">
        <v>18080.874642857139</v>
      </c>
      <c r="H172" s="13">
        <v>18170.361562499998</v>
      </c>
      <c r="I172" s="2"/>
    </row>
    <row r="173" spans="1:9">
      <c r="B173" s="9">
        <v>4</v>
      </c>
      <c r="C173" s="56" t="s">
        <v>108</v>
      </c>
      <c r="D173" s="57"/>
      <c r="E173" s="13">
        <v>1190.8281428571427</v>
      </c>
      <c r="F173" s="13">
        <v>1198.2369910714285</v>
      </c>
      <c r="G173" s="13">
        <v>1205.3916428571426</v>
      </c>
      <c r="H173" s="13">
        <v>1211.3574375000001</v>
      </c>
      <c r="I173" s="2"/>
    </row>
    <row r="174" spans="1:9">
      <c r="B174" s="9">
        <v>5</v>
      </c>
      <c r="C174" s="56" t="s">
        <v>109</v>
      </c>
      <c r="D174" s="57"/>
      <c r="E174" s="13">
        <v>20839.492499999997</v>
      </c>
      <c r="F174" s="13">
        <v>20969.147343749999</v>
      </c>
      <c r="G174" s="13">
        <v>21094.353749999995</v>
      </c>
      <c r="H174" s="13">
        <v>21198.755156249998</v>
      </c>
      <c r="I174" s="2"/>
    </row>
    <row r="175" spans="1:9">
      <c r="B175" s="9">
        <v>6</v>
      </c>
      <c r="C175" s="56" t="s">
        <v>110</v>
      </c>
      <c r="D175" s="57"/>
      <c r="E175" s="13">
        <v>1786.242214285714</v>
      </c>
      <c r="F175" s="13">
        <v>1797.3554866071427</v>
      </c>
      <c r="G175" s="13">
        <v>1808.0874642857141</v>
      </c>
      <c r="H175" s="13">
        <v>1817.0361562499997</v>
      </c>
      <c r="I175" s="2"/>
    </row>
    <row r="176" spans="1:9">
      <c r="B176" s="53" t="s">
        <v>10</v>
      </c>
      <c r="C176" s="54"/>
      <c r="D176" s="55"/>
      <c r="E176" s="13">
        <v>59541.407142857133</v>
      </c>
      <c r="F176" s="13">
        <v>59911.849553571425</v>
      </c>
      <c r="G176" s="13">
        <v>60269.582142857129</v>
      </c>
      <c r="H176" s="13">
        <v>60567.87187499999</v>
      </c>
      <c r="I176" s="2"/>
    </row>
    <row r="178" spans="2:9">
      <c r="B178" s="62" t="s">
        <v>137</v>
      </c>
      <c r="C178" s="62"/>
      <c r="D178" s="62"/>
      <c r="E178" s="62"/>
      <c r="F178" s="62"/>
      <c r="G178" s="62"/>
      <c r="H178" s="62"/>
    </row>
    <row r="179" spans="2:9">
      <c r="B179" s="40" t="s">
        <v>84</v>
      </c>
      <c r="C179" s="40" t="s">
        <v>138</v>
      </c>
      <c r="D179" s="40"/>
      <c r="E179" s="38" t="s">
        <v>139</v>
      </c>
      <c r="F179" s="38"/>
      <c r="G179" s="38"/>
      <c r="H179" s="38"/>
      <c r="I179" s="39"/>
    </row>
    <row r="180" spans="2:9">
      <c r="B180" s="40"/>
      <c r="C180" s="40"/>
      <c r="D180" s="40"/>
      <c r="E180" s="21">
        <v>2013</v>
      </c>
      <c r="F180" s="21">
        <v>2014</v>
      </c>
      <c r="G180" s="28">
        <v>2015</v>
      </c>
      <c r="H180" s="21">
        <v>2016</v>
      </c>
      <c r="I180" s="2">
        <v>2017</v>
      </c>
    </row>
    <row r="181" spans="2:9">
      <c r="B181" s="33">
        <v>1</v>
      </c>
      <c r="C181" s="51" t="s">
        <v>140</v>
      </c>
      <c r="D181" s="52"/>
      <c r="E181" s="13"/>
      <c r="F181" s="13"/>
      <c r="G181" s="13"/>
      <c r="H181" s="13"/>
      <c r="I181" s="2"/>
    </row>
    <row r="182" spans="2:9">
      <c r="B182" s="33">
        <v>2</v>
      </c>
      <c r="C182" s="51" t="s">
        <v>141</v>
      </c>
      <c r="D182" s="52"/>
      <c r="E182" s="13"/>
      <c r="F182" s="13"/>
      <c r="G182" s="13"/>
      <c r="H182" s="13"/>
      <c r="I182" s="2"/>
    </row>
    <row r="183" spans="2:9">
      <c r="B183" s="33">
        <v>3</v>
      </c>
      <c r="C183" s="56" t="s">
        <v>142</v>
      </c>
      <c r="D183" s="57"/>
      <c r="E183" s="13"/>
      <c r="F183" s="13"/>
      <c r="G183" s="13"/>
      <c r="H183" s="13"/>
      <c r="I183" s="2"/>
    </row>
    <row r="184" spans="2:9">
      <c r="B184" s="33">
        <v>4</v>
      </c>
      <c r="C184" s="56" t="s">
        <v>143</v>
      </c>
      <c r="D184" s="57"/>
      <c r="E184" s="13"/>
      <c r="F184" s="13"/>
      <c r="G184" s="13"/>
      <c r="H184" s="13"/>
      <c r="I184" s="2"/>
    </row>
  </sheetData>
  <mergeCells count="145">
    <mergeCell ref="C181:D181"/>
    <mergeCell ref="C182:D182"/>
    <mergeCell ref="C183:D183"/>
    <mergeCell ref="C184:D184"/>
    <mergeCell ref="E5:I5"/>
    <mergeCell ref="C132:D133"/>
    <mergeCell ref="C134:D134"/>
    <mergeCell ref="C135:D135"/>
    <mergeCell ref="C136:D136"/>
    <mergeCell ref="B178:H178"/>
    <mergeCell ref="B179:B180"/>
    <mergeCell ref="C179:D180"/>
    <mergeCell ref="E179:I179"/>
    <mergeCell ref="E162:I162"/>
    <mergeCell ref="C162:D163"/>
    <mergeCell ref="B162:B163"/>
    <mergeCell ref="E168:I168"/>
    <mergeCell ref="C168:D169"/>
    <mergeCell ref="B168:B169"/>
    <mergeCell ref="B2:I2"/>
    <mergeCell ref="B35:D35"/>
    <mergeCell ref="B5:B6"/>
    <mergeCell ref="B17:B18"/>
    <mergeCell ref="C17:C18"/>
    <mergeCell ref="D17:D18"/>
    <mergeCell ref="E17:I17"/>
    <mergeCell ref="B28:B29"/>
    <mergeCell ref="C28:C29"/>
    <mergeCell ref="D28:D29"/>
    <mergeCell ref="E28:I28"/>
    <mergeCell ref="C57:D57"/>
    <mergeCell ref="C56:D56"/>
    <mergeCell ref="C55:D55"/>
    <mergeCell ref="C54:D54"/>
    <mergeCell ref="C53:D53"/>
    <mergeCell ref="B59:D59"/>
    <mergeCell ref="B63:B64"/>
    <mergeCell ref="E39:I39"/>
    <mergeCell ref="D39:D40"/>
    <mergeCell ref="B39:B40"/>
    <mergeCell ref="C39:C40"/>
    <mergeCell ref="B47:D47"/>
    <mergeCell ref="E63:I63"/>
    <mergeCell ref="C63:D64"/>
    <mergeCell ref="B161:H161"/>
    <mergeCell ref="B167:H167"/>
    <mergeCell ref="C5:D6"/>
    <mergeCell ref="B13:D13"/>
    <mergeCell ref="C12:D12"/>
    <mergeCell ref="C11:D11"/>
    <mergeCell ref="C10:D10"/>
    <mergeCell ref="C9:D9"/>
    <mergeCell ref="C8:D8"/>
    <mergeCell ref="C7:D7"/>
    <mergeCell ref="E51:I51"/>
    <mergeCell ref="C51:D52"/>
    <mergeCell ref="C58:D58"/>
    <mergeCell ref="B109:B110"/>
    <mergeCell ref="B81:B82"/>
    <mergeCell ref="B101:B102"/>
    <mergeCell ref="B87:D87"/>
    <mergeCell ref="C101:D102"/>
    <mergeCell ref="C106:D106"/>
    <mergeCell ref="C105:D105"/>
    <mergeCell ref="C104:D104"/>
    <mergeCell ref="C103:D103"/>
    <mergeCell ref="B24:D24"/>
    <mergeCell ref="B51:B52"/>
    <mergeCell ref="C66:D66"/>
    <mergeCell ref="C65:D65"/>
    <mergeCell ref="B77:D77"/>
    <mergeCell ref="C81:D82"/>
    <mergeCell ref="C86:D86"/>
    <mergeCell ref="C85:D85"/>
    <mergeCell ref="C84:D84"/>
    <mergeCell ref="C83:D83"/>
    <mergeCell ref="C71:D71"/>
    <mergeCell ref="C70:D70"/>
    <mergeCell ref="C69:D69"/>
    <mergeCell ref="C68:D68"/>
    <mergeCell ref="C67:D67"/>
    <mergeCell ref="C76:D76"/>
    <mergeCell ref="C75:D75"/>
    <mergeCell ref="C74:D74"/>
    <mergeCell ref="C73:D73"/>
    <mergeCell ref="C72:D72"/>
    <mergeCell ref="E81:I81"/>
    <mergeCell ref="E101:I101"/>
    <mergeCell ref="C109:D110"/>
    <mergeCell ref="C118:D118"/>
    <mergeCell ref="C117:D117"/>
    <mergeCell ref="C116:D116"/>
    <mergeCell ref="C115:D115"/>
    <mergeCell ref="C114:D114"/>
    <mergeCell ref="C113:D113"/>
    <mergeCell ref="C112:D112"/>
    <mergeCell ref="C111:D111"/>
    <mergeCell ref="E109:I109"/>
    <mergeCell ref="C147:D147"/>
    <mergeCell ref="C146:D146"/>
    <mergeCell ref="C145:D145"/>
    <mergeCell ref="C144:D144"/>
    <mergeCell ref="C143:D143"/>
    <mergeCell ref="C142:D142"/>
    <mergeCell ref="C159:D159"/>
    <mergeCell ref="C158:D158"/>
    <mergeCell ref="C157:D157"/>
    <mergeCell ref="B154:H154"/>
    <mergeCell ref="C151:D151"/>
    <mergeCell ref="C150:D150"/>
    <mergeCell ref="C149:D149"/>
    <mergeCell ref="C148:D148"/>
    <mergeCell ref="E155:I155"/>
    <mergeCell ref="C155:D156"/>
    <mergeCell ref="B155:B156"/>
    <mergeCell ref="C165:D165"/>
    <mergeCell ref="C164:D164"/>
    <mergeCell ref="B176:D176"/>
    <mergeCell ref="C175:D175"/>
    <mergeCell ref="C174:D174"/>
    <mergeCell ref="C173:D173"/>
    <mergeCell ref="C172:D172"/>
    <mergeCell ref="C171:D171"/>
    <mergeCell ref="C170:D170"/>
    <mergeCell ref="E140:I140"/>
    <mergeCell ref="B91:B92"/>
    <mergeCell ref="C91:D92"/>
    <mergeCell ref="C96:D96"/>
    <mergeCell ref="C95:D95"/>
    <mergeCell ref="C94:D94"/>
    <mergeCell ref="C93:D93"/>
    <mergeCell ref="E91:I91"/>
    <mergeCell ref="B97:D97"/>
    <mergeCell ref="C128:D128"/>
    <mergeCell ref="C127:D127"/>
    <mergeCell ref="C126:D126"/>
    <mergeCell ref="C125:D125"/>
    <mergeCell ref="C124:D124"/>
    <mergeCell ref="B132:B133"/>
    <mergeCell ref="B139:H139"/>
    <mergeCell ref="B140:B141"/>
    <mergeCell ref="C140:D141"/>
    <mergeCell ref="E122:I122"/>
    <mergeCell ref="C122:D123"/>
    <mergeCell ref="B122:B123"/>
  </mergeCells>
  <printOptions horizontalCentered="1"/>
  <pageMargins left="0.31496062992125984" right="0.31496062992125984" top="0.94488188976377963" bottom="1.3779527559055118" header="0.31496062992125984" footer="0.31496062992125984"/>
  <pageSetup paperSize="5" scale="99" orientation="portrait" horizontalDpi="360" verticalDpi="360" r:id="rId1"/>
  <rowBreaks count="2" manualBreakCount="2">
    <brk id="60" max="8" man="1"/>
    <brk id="129" max="8" man="1"/>
  </rowBreaks>
  <ignoredErrors>
    <ignoredError sqref="E35 F35: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2018-06-02T02:32:25Z</cp:lastPrinted>
  <dcterms:created xsi:type="dcterms:W3CDTF">2017-04-06T01:17:55Z</dcterms:created>
  <dcterms:modified xsi:type="dcterms:W3CDTF">2018-06-02T02:36:01Z</dcterms:modified>
</cp:coreProperties>
</file>